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rkik-file-02\yhine$\HO\05_HOB\02_Ostmine\13_Jana\Lepingu muudatused\OTA_5572_Teenusehindade muudatus Ragn_Sells(RL_511-1; HL 511-2, 511_3)\Muudatused\"/>
    </mc:Choice>
  </mc:AlternateContent>
  <xr:revisionPtr revIDLastSave="0" documentId="13_ncr:1_{D281699A-6158-45FF-9107-DF7E14FFEC77}" xr6:coauthVersionLast="47" xr6:coauthVersionMax="47" xr10:uidLastSave="{00000000-0000-0000-0000-000000000000}"/>
  <bookViews>
    <workbookView xWindow="-120" yWindow="-120" windowWidth="29040" windowHeight="15720" xr2:uid="{00000000-000D-0000-FFFF-FFFF00000000}"/>
  </bookViews>
  <sheets>
    <sheet name="Sheet1" sheetId="1" r:id="rId1"/>
  </sheets>
  <externalReferences>
    <externalReference r:id="rId2"/>
  </externalReferences>
  <definedNames>
    <definedName name="_xlnm._FilterDatabase" localSheetId="0" hidden="1">Sheet1!$A$7:$B$95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95" i="1" l="1"/>
  <c r="F9" i="1"/>
  <c r="F10" i="1"/>
  <c r="F11" i="1"/>
  <c r="F12" i="1"/>
  <c r="F13" i="1"/>
  <c r="F14" i="1"/>
  <c r="F15" i="1"/>
  <c r="F16" i="1"/>
  <c r="F17" i="1"/>
  <c r="F18" i="1"/>
  <c r="F19" i="1"/>
  <c r="F20" i="1"/>
  <c r="F21" i="1"/>
  <c r="F22" i="1"/>
  <c r="F23" i="1"/>
  <c r="F24" i="1"/>
  <c r="F25" i="1"/>
  <c r="F26" i="1"/>
  <c r="F27" i="1"/>
  <c r="F28" i="1"/>
  <c r="F29" i="1"/>
  <c r="F30" i="1"/>
  <c r="F31" i="1"/>
  <c r="F32" i="1"/>
  <c r="F34" i="1"/>
  <c r="F35" i="1"/>
  <c r="F36" i="1"/>
  <c r="F37" i="1"/>
  <c r="F38" i="1"/>
  <c r="F39" i="1"/>
  <c r="F40" i="1"/>
  <c r="F41" i="1"/>
  <c r="F42" i="1"/>
  <c r="F43" i="1"/>
  <c r="F44" i="1"/>
  <c r="F45" i="1"/>
  <c r="F46" i="1"/>
  <c r="F47" i="1"/>
  <c r="F49" i="1"/>
  <c r="F50" i="1"/>
  <c r="F51" i="1"/>
  <c r="F52" i="1"/>
  <c r="F53" i="1"/>
  <c r="F54" i="1"/>
  <c r="F55" i="1"/>
  <c r="F56" i="1"/>
  <c r="F57" i="1"/>
  <c r="F59" i="1"/>
  <c r="F60" i="1"/>
  <c r="F61" i="1"/>
  <c r="F62" i="1"/>
  <c r="F63" i="1"/>
  <c r="F64" i="1"/>
  <c r="F65" i="1"/>
  <c r="F66" i="1"/>
  <c r="F67" i="1"/>
  <c r="F68" i="1"/>
  <c r="F75" i="1"/>
  <c r="F76" i="1"/>
  <c r="F77" i="1"/>
  <c r="F78" i="1"/>
  <c r="F79" i="1"/>
  <c r="F80" i="1"/>
  <c r="F88" i="1"/>
  <c r="F89" i="1"/>
  <c r="F90" i="1"/>
  <c r="F91" i="1"/>
  <c r="F92" i="1"/>
  <c r="F93" i="1"/>
  <c r="D94" i="1"/>
  <c r="F94" i="1" s="1"/>
  <c r="D89" i="1"/>
  <c r="D88" i="1"/>
  <c r="D87" i="1"/>
  <c r="F87" i="1" s="1"/>
  <c r="D86" i="1"/>
  <c r="F86" i="1" s="1"/>
  <c r="D85" i="1"/>
  <c r="F85" i="1" s="1"/>
  <c r="D84" i="1"/>
  <c r="F84" i="1" s="1"/>
  <c r="D83" i="1"/>
  <c r="F83" i="1" s="1"/>
  <c r="D82" i="1"/>
  <c r="F82" i="1" s="1"/>
  <c r="D81" i="1"/>
  <c r="F81" i="1" s="1"/>
  <c r="D80" i="1"/>
  <c r="D79" i="1"/>
  <c r="D78" i="1"/>
  <c r="D77" i="1"/>
  <c r="D76" i="1"/>
  <c r="D74" i="1"/>
  <c r="F74" i="1" s="1"/>
  <c r="D73" i="1"/>
  <c r="F73" i="1" s="1"/>
  <c r="D72" i="1"/>
  <c r="F72" i="1" s="1"/>
  <c r="D71" i="1"/>
  <c r="F71" i="1" s="1"/>
  <c r="D70" i="1"/>
  <c r="F70" i="1" s="1"/>
  <c r="D69" i="1"/>
  <c r="F69" i="1" s="1"/>
  <c r="D65" i="1"/>
  <c r="D63" i="1"/>
  <c r="D58" i="1"/>
  <c r="F58" i="1" s="1"/>
  <c r="D56" i="1"/>
  <c r="D53" i="1"/>
  <c r="D48" i="1"/>
  <c r="F48" i="1" s="1"/>
  <c r="D44" i="1"/>
  <c r="D33" i="1"/>
  <c r="F33" i="1" s="1"/>
  <c r="D20" i="1"/>
  <c r="D8" i="1"/>
  <c r="F8" i="1" s="1"/>
  <c r="F95" i="1" l="1"/>
</calcChain>
</file>

<file path=xl/sharedStrings.xml><?xml version="1.0" encoding="utf-8"?>
<sst xmlns="http://schemas.openxmlformats.org/spreadsheetml/2006/main" count="246" uniqueCount="142">
  <si>
    <t>Puitpakendid</t>
  </si>
  <si>
    <t>Puit</t>
  </si>
  <si>
    <t>Segapakendid</t>
  </si>
  <si>
    <t>Metallpakendid</t>
  </si>
  <si>
    <t>Mootorsõidukite (M1 ja N1) rehvid</t>
  </si>
  <si>
    <t>Veokite vanarehvid</t>
  </si>
  <si>
    <t>Kivid ja pinnas, mida ei ole nimetatud koodinumbriga 17 05 03*</t>
  </si>
  <si>
    <t>Ehitus- ja lammutussegapraht, mida ei ole nimetatud koodinumbritega 17 09 01, 17 09 02 ja 17 09 03</t>
  </si>
  <si>
    <t>Olmereovee puhastusetted</t>
  </si>
  <si>
    <t>Biolagundatavad köögi-ja sööklajäätmed</t>
  </si>
  <si>
    <t>Toiduõli ja -rasv</t>
  </si>
  <si>
    <t>Plastid</t>
  </si>
  <si>
    <t>Suurjäätmed</t>
  </si>
  <si>
    <t>Klorofluorosüsivesinikke sisaldavad kasutuselt kõrvaldatud soojusvahetusseadmed</t>
  </si>
  <si>
    <t>Ohtlikke osi1 sisaldavad kasutuselt kõrvaldatud ekraanid, kuvarid ja suurema kui 100 cm2 ekraaniga varustatud seadmed, mida ei ole nimetatud koodinumbritega 20 01 21* ja 20 01 23*</t>
  </si>
  <si>
    <t>Ohtlikke osi1 sisaldavad kasutuselt kõrvaldatud suured seadmed (mille mis tahes väline mõõde on üle 50 cm), mida ei ole nimetatud koodinumbritega 20 01 21* ja 20 01 23*, 20 01 35 11* kuni 20 01 35 13*</t>
  </si>
  <si>
    <t>Ohtlikke osi1 sisaldavad kasutuselt kõrvaldatud väikesed seadmed (mille ükski väline mõõde ei ületa 50 cm), mida ei ole nimetatud koodinumbritega 20 01 21* ja 20 01 23*, 20 01 35 11* kuni 20 01 35 13* ja 20 01 35 16*</t>
  </si>
  <si>
    <t>Ohtlikke osi1 sisaldavad kasutuselt kõrvaldatud väikesed infotehnoloogia- ja telekommunikatsiooniseadmed (mille ükski väline mõõde ei ületa 50 cm), mida ei ole nimetatud koodinumbritega 20 01 21* ja 20 01 23*</t>
  </si>
  <si>
    <t>Kasutuselt kõrvaldatud soojusvahetusseadmed, mida ei ole nimetatud koodinumbriga 20 01 21*, 20 01 23* ja 20 01 35*</t>
  </si>
  <si>
    <t>Orgaanilisi lahusteid või muid ohtlikke aineid sisaldavad värvi- ja lakijäätmed</t>
  </si>
  <si>
    <t>Värve või lakke sisaldavad vesisuspensioonid, mis sisaldavad orgaanilisi lahusteid või muid ohtlikke aineid</t>
  </si>
  <si>
    <t>Ohtlikke aineid sisaldavad või nendega saastunud metallpakendid</t>
  </si>
  <si>
    <t>Ohtlikke aineid sisaldavad või nendega saastatud pakendid</t>
  </si>
  <si>
    <t>Ohtlike ainetega saastatud absorbendid, puhastuskaltsud, filtermaterjalid (sealhulgas nimistus mujal nimetamata õlifiltrid) ja kaitseriietus</t>
  </si>
  <si>
    <t>Õlifiltrid</t>
  </si>
  <si>
    <t>Ohtlikud osad, mida ei ole nimetatud koodinumbritega 16 01 07* kuni 16 01 11*, 16 01 13* ja 16 01 14*</t>
  </si>
  <si>
    <t>Ohtlikke aineid sisaldavad printerite tahma-, tooneri- ja tindikassetid</t>
  </si>
  <si>
    <t>Jäätmed, mida peab nakkuse vältimiseks koguma ja kõrvaldama erinõuete kohaselt</t>
  </si>
  <si>
    <t>Sortimata ravimikogumid</t>
  </si>
  <si>
    <t>Luminestsentslambid ja muud elavhõbedat sisaldavad jäätmed</t>
  </si>
  <si>
    <t>Koodinumbritega 16 06 01*, 16 06 02* ja 16 06 03* nimetatud patareid ja akud ning sortimata patarei- ja akukogumid, mille hulgas on selliseid patareisid või akusid</t>
  </si>
  <si>
    <t>Sünteetilised mootori-, käigukasti- ja määrdeõlid</t>
  </si>
  <si>
    <t>Muud mootori-, käigukasti- ja määrdeõlid</t>
  </si>
  <si>
    <t>Sadamates laevadelt vastuvõetud pilsivesi</t>
  </si>
  <si>
    <t>Muud kütused (sealhulgas kütusesegud)</t>
  </si>
  <si>
    <t>Õli sisaldavad jäätmed</t>
  </si>
  <si>
    <t>Plastpakendid</t>
  </si>
  <si>
    <t>Betooni-, tellise-, plaadi- või keraamikatootesegud, mida ei ole nimetatud koodinumbriga 17 01 06*</t>
  </si>
  <si>
    <t>Võrepraht</t>
  </si>
  <si>
    <t>Ohtlikke aineid sisaldavad antifriisid</t>
  </si>
  <si>
    <t>Pliiakud</t>
  </si>
  <si>
    <t>20012311*</t>
  </si>
  <si>
    <t>20013512*</t>
  </si>
  <si>
    <t>20013514*</t>
  </si>
  <si>
    <t>20013515*</t>
  </si>
  <si>
    <t>20013516*</t>
  </si>
  <si>
    <t>080111*</t>
  </si>
  <si>
    <t>080119*</t>
  </si>
  <si>
    <t>15011001*</t>
  </si>
  <si>
    <t>150110*</t>
  </si>
  <si>
    <t>150202*</t>
  </si>
  <si>
    <t>160107*</t>
  </si>
  <si>
    <t>160114*</t>
  </si>
  <si>
    <t>160121*</t>
  </si>
  <si>
    <t>16021511*</t>
  </si>
  <si>
    <t>160601*</t>
  </si>
  <si>
    <t>180103*</t>
  </si>
  <si>
    <t>180198*</t>
  </si>
  <si>
    <t>200121*</t>
  </si>
  <si>
    <t>200133*</t>
  </si>
  <si>
    <t>130206*</t>
  </si>
  <si>
    <t>130208*</t>
  </si>
  <si>
    <t>130402*</t>
  </si>
  <si>
    <t>130703*</t>
  </si>
  <si>
    <t>160708*</t>
  </si>
  <si>
    <t>Absorbendid, puhastuskaltsud, filtermaterjalid ja kaitseriietus, mida ei ole nimetatud koodinumbriga 15 02 02</t>
  </si>
  <si>
    <t>Anorgaanilised jäätmed, mida ei ole nimetatud koodinumbriga 16 03 03</t>
  </si>
  <si>
    <t>160506*</t>
  </si>
  <si>
    <t>Ohtlikest ainetest koosnevad või neid sisaldavad laborikemikaalid, sh laborikemikaalisegud</t>
  </si>
  <si>
    <t>Paber ja kartong</t>
  </si>
  <si>
    <t>Rõivad</t>
  </si>
  <si>
    <t>Tekstiil</t>
  </si>
  <si>
    <t>200127*</t>
  </si>
  <si>
    <t>Ohtlikke aineid sisaldavad värvid, trükivärvid, liimid ja vaigud</t>
  </si>
  <si>
    <t>20013511*</t>
  </si>
  <si>
    <t>Ohtlikke osi1 sisaldavad kasutuselt kõrvaldatud soojusvahetusseadmed, mida ei ole nimetatud koodinumbriga 20 01 21* ja 20 01 23*</t>
  </si>
  <si>
    <t>200198*</t>
  </si>
  <si>
    <t>Prügi (segaolmejäätmete) sortimisjäägid</t>
  </si>
  <si>
    <t>Reoveed purgimisele</t>
  </si>
  <si>
    <t xml:space="preserve">Koldetuhk, räbu ja katlatuhk (välja arvatud koodinumbriga 10 01 04* nimetatud katlatuhk ning koodinumbritega 10 01 96* ja 10 01 97* nimetatud jäätmed) </t>
  </si>
  <si>
    <t>Paber- ja kartongpakendid</t>
  </si>
  <si>
    <t>Kasutuselt kõrvaldatud väikesed infotehnoloogia- ja telekommunikatsiooniseadmed (mille ükski väline mõõde ei ületa 50 cm), mida ei ole nimetatud koodinumbriga 20 01 21*, 20 01 23* ja 20 01 35*</t>
  </si>
  <si>
    <t>Nimistus mujal nimetamata jäätmed</t>
  </si>
  <si>
    <t>Biolagunevad jäätmed</t>
  </si>
  <si>
    <t>Prügi (segaolmejäätmed)</t>
  </si>
  <si>
    <t>Ühik</t>
  </si>
  <si>
    <t>kg</t>
  </si>
  <si>
    <t xml:space="preserve">Pakkuja nimi: </t>
  </si>
  <si>
    <t xml:space="preserve">Pakkuja reg.kood: </t>
  </si>
  <si>
    <t xml:space="preserve">alla 240 l konteineri/ kasti/ papptoru/ vaadi/ ämbri jms mahuti rent </t>
  </si>
  <si>
    <t xml:space="preserve">1000 l plastikust terasraamiga konteineri (IBC) rent </t>
  </si>
  <si>
    <t xml:space="preserve">bigbag </t>
  </si>
  <si>
    <t xml:space="preserve">14-18 m3 PRESSkonteineri rent </t>
  </si>
  <si>
    <t xml:space="preserve">600-700 l (happekindel plastikust kaanega või ilma) konteineri rent </t>
  </si>
  <si>
    <t>kuni 240 l AK dokumentide konteineri rent</t>
  </si>
  <si>
    <t>teravate ja torkivate jäätmete konteiner kuni 10 l (ühekordseks kasutamiseks)</t>
  </si>
  <si>
    <t>teravate ja torkivate jäätmete konteiner kuni 20 l (ühekordseks kasutamiseks)</t>
  </si>
  <si>
    <t xml:space="preserve">kuni 2,5 m3 (kinnine, metall) konteineri rent </t>
  </si>
  <si>
    <t xml:space="preserve">kuni 5 m3 (kinnine, metall) konteineri rent  </t>
  </si>
  <si>
    <t xml:space="preserve">7-10 m3 (lahtine, metall) konteineri rent </t>
  </si>
  <si>
    <t xml:space="preserve">14-15 m3 (lahtine, metall) konteineri rent </t>
  </si>
  <si>
    <t>20-25 m3 (lahtine, metall) konteineri rent</t>
  </si>
  <si>
    <t xml:space="preserve">30+ m3 (lahtine, metall) konteineri rent </t>
  </si>
  <si>
    <t xml:space="preserve">1 inimese töötunni hind objektil (nt püüdurite puhastamine, alates teisest tunnist) </t>
  </si>
  <si>
    <t>Jäätmete/teenuse või kauba nimetus</t>
  </si>
  <si>
    <t>transport</t>
  </si>
  <si>
    <t>kaup</t>
  </si>
  <si>
    <t>rent</t>
  </si>
  <si>
    <t>Jäätmekood/ teenus/ kaup</t>
  </si>
  <si>
    <t>töötund</t>
  </si>
  <si>
    <t>AK dokumendid</t>
  </si>
  <si>
    <t>kuni 140 l AK dokumentide konteineri tühjendamine koos hävitamisega (sh laadimine, transport)</t>
  </si>
  <si>
    <t>kuni 240 l AK dokumentide konteineri tühjendamine koos hävitamisega (sh laadimine, transport)</t>
  </si>
  <si>
    <t>kord</t>
  </si>
  <si>
    <t>tund</t>
  </si>
  <si>
    <t>tk</t>
  </si>
  <si>
    <t>kuu</t>
  </si>
  <si>
    <t xml:space="preserve">ohtlike jäätmete maja minimaalselt 12 m2 rent </t>
  </si>
  <si>
    <t>Hind märkida kollastesse lahtritesse käibemaksuta ja maksimaalselt 2 kohta peale koma.</t>
  </si>
  <si>
    <t xml:space="preserve">200 l (metall, kaanega või kaane ja korgiga) vaadi rent </t>
  </si>
  <si>
    <t>600-800 l (metall, ratastel, kaanega) konteineri rent</t>
  </si>
  <si>
    <t xml:space="preserve">kuni 1,1 m3 (plast, ratastel, kaanega) konteineri rent </t>
  </si>
  <si>
    <t>20-25 m3 (kinnine, metall, pinal tüüp) konteineri rent</t>
  </si>
  <si>
    <t xml:space="preserve">240 l (plast, ratastel, kaanega, sh punane värv) konteineri rent </t>
  </si>
  <si>
    <t xml:space="preserve">600-700 l (plast, ratastel, kaanega, sh punane värv) konteineri rent </t>
  </si>
  <si>
    <t>Kasutuselt kõrvaldatud väikesed seadmed (mille ükski väline mõõde ei ületa 50 cm), mida ei ole nimetatud koodinumbriga 20 01 21*, 20 01 23* ja 20 01 35*, 20 01 36 11* kuni 20 01 36 13* ja 20 01 36 16*</t>
  </si>
  <si>
    <t>Ristsubsideerimine on keelatud.</t>
  </si>
  <si>
    <t>pumbaga paakauto töötund objektil (alates teisest tunnist)**</t>
  </si>
  <si>
    <t>**Paakauto korral, kui on vaja teostada samaaegselt tühjendamisele ka pesu puhta veega, arvestab tellija, et paakauto on kahe paagiga. Kui täitja teostab tööd kahe erineva autoga, siis tellija tasub ühe auto eest transpordi objektile.</t>
  </si>
  <si>
    <t xml:space="preserve">* Transport objektile peab sisaldama sõitu edasi-tagasi ja kuni 1 h tööaega objektil kohapeal. Kui ühe korra transpordiga paigaldatakse näiteks 3 jäätmekonteinerit erinevatesse asukohapunktidesse, siis seda arvestatakse ühe korra transpordina kõige kaugema objekti asukoha järgi. </t>
  </si>
  <si>
    <t>Ühe ühiku maksumus km-ta</t>
  </si>
  <si>
    <t>Kasutuselt kõrvaldatud suured seadmed (mille mis tahes väline mõõde on üle 50 cm), mida ei ole nimetatud koodinumbriga 20 01 21*, 20 01 23* ja 20 01 35*, 20 01 36 11* kuni 20 01 36 13*</t>
  </si>
  <si>
    <t>Kasutuselt kõrvaldatud ekraanid, kuvarid ja suurema kui 100 cm2 ekraaniga varusta-tud seadmed, mida ei ole nimetatud koodinumbriga 20 01 21*, 20 01 23* ja 20 01 35*</t>
  </si>
  <si>
    <t>PAKKUMUSE MAKSUMUS KOKKU</t>
  </si>
  <si>
    <t>Pakkuja täidab kõik kollased väljad ja kannab rohelise lahtri väärtuse RHRi hindamiskriteeriumite vormile.</t>
  </si>
  <si>
    <t>NB! Minikonkursil esitatud hinnad ei tohi ületada raamlepingus fikseeritud maksimaalseid ühikuhindasid.</t>
  </si>
  <si>
    <t>Pakkumuse vorm (Põlvamaa)</t>
  </si>
  <si>
    <t>transport objektile Põlvamaa piires*</t>
  </si>
  <si>
    <t>Tellija peamised asukohad (hind kehtib kõikidele Põlvamaal asuvatele objektidele): Põlva</t>
  </si>
  <si>
    <t>Ragn-Sells AS</t>
  </si>
  <si>
    <t>Teenuse hinna tõus alates 01.01.2026</t>
  </si>
  <si>
    <t>Ühe ühiku hind km-ta alates 01.01.2026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</si>
</sst>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 x14ac:knownFonts="1">
    <font>
      <sz val="11"/>
      <color theme="1"/>
      <name val="Calibri"/>
      <family val="2"/>
      <charset val="186"/>
      <scheme val="minor"/>
    </font>
    <font>
      <sz val="10"/>
      <name val="Times New Roman"/>
      <family val="1"/>
      <charset val="186"/>
    </font>
    <font>
      <sz val="11"/>
      <name val="Calibri"/>
      <family val="2"/>
      <charset val="186"/>
      <scheme val="minor"/>
    </font>
    <font>
      <b/>
      <sz val="11"/>
      <color theme="1"/>
      <name val="Calibri"/>
      <family val="2"/>
      <charset val="186"/>
      <scheme val="minor"/>
    </font>
    <font>
      <sz val="11"/>
      <color theme="1"/>
      <name val="Calibri"/>
      <family val="2"/>
      <charset val="186"/>
      <scheme val="minor"/>
    </font>
  </fonts>
  <fills count="5">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0" fontId="1" fillId="0" borderId="0"/>
    <xf numFmtId="9" fontId="4" fillId="0" borderId="0" applyFont="0" applyFill="0" applyBorder="0" applyAlignment="0" applyProtection="0"/>
  </cellStyleXfs>
  <cellXfs count="27">
    <xf numFmtId="0" fontId="0" fillId="0" borderId="0" xfId="0"/>
    <xf numFmtId="0" fontId="0" fillId="0" borderId="0" xfId="0" applyAlignment="1">
      <alignment wrapText="1"/>
    </xf>
    <xf numFmtId="0" fontId="0" fillId="0" borderId="0" xfId="0" applyAlignment="1">
      <alignment horizontal="left"/>
    </xf>
    <xf numFmtId="0" fontId="3" fillId="0" borderId="0" xfId="0" applyFont="1" applyAlignment="1">
      <alignment horizontal="left"/>
    </xf>
    <xf numFmtId="0" fontId="0" fillId="0" borderId="1" xfId="0" applyBorder="1" applyAlignment="1">
      <alignment wrapText="1"/>
    </xf>
    <xf numFmtId="0" fontId="0" fillId="0" borderId="1" xfId="0" applyBorder="1" applyAlignment="1">
      <alignment horizontal="left" wrapText="1"/>
    </xf>
    <xf numFmtId="0" fontId="2" fillId="0" borderId="1" xfId="0" applyFont="1" applyBorder="1" applyAlignment="1">
      <alignment wrapText="1"/>
    </xf>
    <xf numFmtId="0" fontId="2" fillId="0" borderId="1" xfId="0" applyFont="1" applyBorder="1" applyAlignment="1">
      <alignment horizontal="left" wrapText="1"/>
    </xf>
    <xf numFmtId="4" fontId="3" fillId="0" borderId="1" xfId="0" applyNumberFormat="1" applyFont="1" applyBorder="1" applyAlignment="1">
      <alignment wrapText="1"/>
    </xf>
    <xf numFmtId="0" fontId="3" fillId="0" borderId="1" xfId="0" applyFont="1" applyBorder="1" applyAlignment="1">
      <alignment wrapText="1"/>
    </xf>
    <xf numFmtId="4" fontId="0" fillId="0" borderId="0" xfId="0" applyNumberFormat="1" applyAlignment="1">
      <alignment wrapText="1"/>
    </xf>
    <xf numFmtId="0" fontId="0" fillId="2" borderId="1" xfId="0" applyFill="1" applyBorder="1" applyAlignment="1">
      <alignment horizontal="left" wrapText="1"/>
    </xf>
    <xf numFmtId="4" fontId="0" fillId="0" borderId="0" xfId="0" applyNumberFormat="1"/>
    <xf numFmtId="0" fontId="0" fillId="0" borderId="1" xfId="0" applyBorder="1"/>
    <xf numFmtId="0" fontId="0" fillId="3" borderId="1" xfId="0" applyFill="1" applyBorder="1" applyAlignment="1">
      <alignment wrapText="1"/>
    </xf>
    <xf numFmtId="4" fontId="3" fillId="3" borderId="1" xfId="0" applyNumberFormat="1" applyFont="1" applyFill="1" applyBorder="1" applyAlignment="1">
      <alignment wrapText="1"/>
    </xf>
    <xf numFmtId="0" fontId="3" fillId="3" borderId="1" xfId="0" applyFont="1" applyFill="1" applyBorder="1" applyAlignment="1">
      <alignment horizontal="right" wrapText="1"/>
    </xf>
    <xf numFmtId="3" fontId="3" fillId="3" borderId="1" xfId="0" applyNumberFormat="1" applyFont="1" applyFill="1" applyBorder="1" applyAlignment="1">
      <alignment wrapText="1"/>
    </xf>
    <xf numFmtId="0" fontId="0" fillId="4" borderId="1" xfId="0" applyFill="1" applyBorder="1" applyAlignment="1">
      <alignment horizontal="left" wrapText="1"/>
    </xf>
    <xf numFmtId="0" fontId="0" fillId="4" borderId="1" xfId="0" applyFill="1" applyBorder="1" applyAlignment="1">
      <alignment wrapText="1"/>
    </xf>
    <xf numFmtId="0" fontId="3" fillId="0" borderId="0" xfId="0" applyFont="1"/>
    <xf numFmtId="4" fontId="3" fillId="0" borderId="1" xfId="0" applyNumberFormat="1" applyFont="1" applyBorder="1" applyAlignment="1">
      <alignment horizontal="left" wrapText="1"/>
    </xf>
    <xf numFmtId="4" fontId="0" fillId="2" borderId="1" xfId="0" applyNumberFormat="1" applyFill="1" applyBorder="1" applyAlignment="1">
      <alignment wrapText="1"/>
    </xf>
    <xf numFmtId="164" fontId="0" fillId="0" borderId="1" xfId="2" applyNumberFormat="1" applyFont="1" applyFill="1" applyBorder="1" applyAlignment="1">
      <alignment wrapText="1"/>
    </xf>
    <xf numFmtId="0" fontId="2" fillId="0" borderId="2" xfId="0" applyFont="1" applyBorder="1" applyAlignment="1">
      <alignment wrapText="1"/>
    </xf>
    <xf numFmtId="0" fontId="0" fillId="0" borderId="2" xfId="0" applyBorder="1" applyAlignment="1">
      <alignment wrapText="1"/>
    </xf>
    <xf numFmtId="0" fontId="0" fillId="0" borderId="0" xfId="0" applyAlignment="1">
      <alignment wrapText="1"/>
    </xf>
  </cellXfs>
  <cellStyles count="3">
    <cellStyle name="Normaallaad_Leht1" xfId="1" xr:uid="{00000000-0005-0000-0000-000000000000}"/>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3781425</xdr:colOff>
      <xdr:row>0</xdr:row>
      <xdr:rowOff>76201</xdr:rowOff>
    </xdr:from>
    <xdr:to>
      <xdr:col>5</xdr:col>
      <xdr:colOff>533400</xdr:colOff>
      <xdr:row>3</xdr:row>
      <xdr:rowOff>19050</xdr:rowOff>
    </xdr:to>
    <xdr:sp macro="" textlink="" fLocksText="0">
      <xdr:nvSpPr>
        <xdr:cNvPr id="5" name="TextBox 2">
          <a:extLst>
            <a:ext uri="{FF2B5EF4-FFF2-40B4-BE49-F238E27FC236}">
              <a16:creationId xmlns:a16="http://schemas.microsoft.com/office/drawing/2014/main" id="{00000000-0008-0000-0000-000003000000}"/>
            </a:ext>
          </a:extLst>
        </xdr:cNvPr>
        <xdr:cNvSpPr>
          <a:spLocks noChangeArrowheads="1"/>
        </xdr:cNvSpPr>
      </xdr:nvSpPr>
      <xdr:spPr bwMode="auto">
        <a:xfrm>
          <a:off x="4886325" y="76201"/>
          <a:ext cx="4229100" cy="514349"/>
        </a:xfrm>
        <a:prstGeom prst="rect">
          <a:avLst/>
        </a:prstGeom>
        <a:solidFill>
          <a:srgbClr val="FFFFFF"/>
        </a:solidFill>
        <a:ln w="9360" cap="flat">
          <a:solidFill>
            <a:srgbClr val="BCBCBC"/>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5000" rIns="90000" bIns="4500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1"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Lisa 4</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Hankelepingu nr 2-2/23/511-2 muudatus 1</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ragnsells1-my.sharepoint.com/personal/katrin_virkus_ragnsells_com/Documents/Lisa%2011_Tehnilise%20kirjelduse%20lisa_Pakkumuse%20vorm_(hindadega_16.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amleping"/>
      <sheetName val="Transport ja rent"/>
      <sheetName val="Jäätmete töötlemine"/>
      <sheetName val="Jõgevamaa"/>
      <sheetName val="Järvamaa"/>
      <sheetName val="Läänemaa"/>
      <sheetName val="Põlvamaa"/>
      <sheetName val="Pärnumaa"/>
      <sheetName val="Raplamaa"/>
      <sheetName val="Valgamaa"/>
      <sheetName val="Hiiumaa"/>
      <sheetName val="Saaremaa"/>
      <sheetName val="Viljandimaa"/>
    </sheetNames>
    <sheetDataSet>
      <sheetData sheetId="0">
        <row r="11">
          <cell r="D11">
            <v>198.95200000000003</v>
          </cell>
        </row>
        <row r="23">
          <cell r="D23">
            <v>241.358</v>
          </cell>
        </row>
        <row r="36">
          <cell r="D36">
            <v>3</v>
          </cell>
        </row>
        <row r="49">
          <cell r="D49">
            <v>9.9</v>
          </cell>
        </row>
        <row r="61">
          <cell r="D61">
            <v>0</v>
          </cell>
        </row>
        <row r="65">
          <cell r="D65">
            <v>0.6</v>
          </cell>
        </row>
        <row r="70">
          <cell r="D70">
            <v>0.4</v>
          </cell>
        </row>
        <row r="73">
          <cell r="D73">
            <v>0.11</v>
          </cell>
        </row>
        <row r="75">
          <cell r="D75">
            <v>0</v>
          </cell>
        </row>
        <row r="80">
          <cell r="D80">
            <v>0.11</v>
          </cell>
        </row>
        <row r="82">
          <cell r="D82">
            <v>1.5</v>
          </cell>
        </row>
        <row r="86">
          <cell r="D86">
            <v>0.06</v>
          </cell>
        </row>
        <row r="87">
          <cell r="D87">
            <v>0.11</v>
          </cell>
        </row>
        <row r="88">
          <cell r="D88">
            <v>0.11</v>
          </cell>
        </row>
        <row r="89">
          <cell r="D89">
            <v>0</v>
          </cell>
        </row>
        <row r="90">
          <cell r="D90">
            <v>0</v>
          </cell>
        </row>
        <row r="91">
          <cell r="D91">
            <v>0.1</v>
          </cell>
        </row>
        <row r="93">
          <cell r="D93">
            <v>0</v>
          </cell>
        </row>
        <row r="94">
          <cell r="D94">
            <v>0</v>
          </cell>
        </row>
        <row r="95">
          <cell r="D95">
            <v>0</v>
          </cell>
        </row>
        <row r="96">
          <cell r="D96">
            <v>0</v>
          </cell>
        </row>
        <row r="97">
          <cell r="D97">
            <v>0</v>
          </cell>
        </row>
        <row r="98">
          <cell r="D98">
            <v>0</v>
          </cell>
        </row>
        <row r="99">
          <cell r="D99">
            <v>0</v>
          </cell>
        </row>
        <row r="100">
          <cell r="D100">
            <v>0</v>
          </cell>
        </row>
        <row r="101">
          <cell r="D101">
            <v>0</v>
          </cell>
        </row>
        <row r="102">
          <cell r="D102">
            <v>0</v>
          </cell>
        </row>
        <row r="103">
          <cell r="D103">
            <v>0</v>
          </cell>
        </row>
        <row r="104">
          <cell r="D104">
            <v>7.0000000000000007E-2</v>
          </cell>
        </row>
        <row r="105">
          <cell r="D105">
            <v>1.5</v>
          </cell>
        </row>
        <row r="106">
          <cell r="D106">
            <v>0.25</v>
          </cell>
        </row>
        <row r="111">
          <cell r="D111">
            <v>0.03</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F104"/>
  <sheetViews>
    <sheetView tabSelected="1" view="pageLayout" zoomScaleNormal="100" workbookViewId="0">
      <selection activeCell="J11" sqref="J11"/>
    </sheetView>
  </sheetViews>
  <sheetFormatPr defaultColWidth="9.140625" defaultRowHeight="15" x14ac:dyDescent="0.25"/>
  <cols>
    <col min="1" max="1" width="15.42578125" style="1" customWidth="1"/>
    <col min="2" max="2" width="77.7109375" style="1" customWidth="1"/>
    <col min="3" max="3" width="6.140625" style="1" customWidth="1"/>
    <col min="4" max="5" width="10.5703125" style="10" customWidth="1"/>
    <col min="6" max="6" width="12" style="1" bestFit="1" customWidth="1"/>
    <col min="7" max="16384" width="9.140625" style="1"/>
  </cols>
  <sheetData>
    <row r="3" spans="1:6" x14ac:dyDescent="0.25">
      <c r="A3" s="3" t="s">
        <v>136</v>
      </c>
    </row>
    <row r="5" spans="1:6" x14ac:dyDescent="0.25">
      <c r="A5" s="1" t="s">
        <v>87</v>
      </c>
      <c r="B5" s="11" t="s">
        <v>139</v>
      </c>
    </row>
    <row r="6" spans="1:6" x14ac:dyDescent="0.25">
      <c r="A6" s="2" t="s">
        <v>88</v>
      </c>
      <c r="B6" s="11">
        <v>10306958</v>
      </c>
    </row>
    <row r="7" spans="1:6" ht="60" x14ac:dyDescent="0.25">
      <c r="A7" s="9" t="s">
        <v>108</v>
      </c>
      <c r="B7" s="9" t="s">
        <v>104</v>
      </c>
      <c r="C7" s="9" t="s">
        <v>85</v>
      </c>
      <c r="D7" s="8" t="s">
        <v>130</v>
      </c>
      <c r="E7" s="21" t="s">
        <v>140</v>
      </c>
      <c r="F7" s="9" t="s">
        <v>141</v>
      </c>
    </row>
    <row r="8" spans="1:6" x14ac:dyDescent="0.25">
      <c r="A8" s="19" t="s">
        <v>105</v>
      </c>
      <c r="B8" s="19" t="s">
        <v>137</v>
      </c>
      <c r="C8" s="4" t="s">
        <v>113</v>
      </c>
      <c r="D8" s="22">
        <f>[1]Raamleping!D23</f>
        <v>241.358</v>
      </c>
      <c r="E8" s="23">
        <v>6.5000000000000002E-2</v>
      </c>
      <c r="F8" s="8">
        <f>D8+(D8*E8)</f>
        <v>257.04626999999999</v>
      </c>
    </row>
    <row r="9" spans="1:6" x14ac:dyDescent="0.25">
      <c r="A9" s="4" t="s">
        <v>109</v>
      </c>
      <c r="B9" s="4" t="s">
        <v>103</v>
      </c>
      <c r="C9" s="4" t="s">
        <v>114</v>
      </c>
      <c r="D9" s="22">
        <v>20</v>
      </c>
      <c r="E9" s="23">
        <v>6.5000000000000002E-2</v>
      </c>
      <c r="F9" s="8">
        <f t="shared" ref="F9:F72" si="0">D9+(D9*E9)</f>
        <v>21.3</v>
      </c>
    </row>
    <row r="10" spans="1:6" x14ac:dyDescent="0.25">
      <c r="A10" s="4" t="s">
        <v>109</v>
      </c>
      <c r="B10" s="4" t="s">
        <v>127</v>
      </c>
      <c r="C10" s="4" t="s">
        <v>114</v>
      </c>
      <c r="D10" s="22">
        <v>30</v>
      </c>
      <c r="E10" s="23">
        <v>6.5000000000000002E-2</v>
      </c>
      <c r="F10" s="8">
        <f t="shared" si="0"/>
        <v>31.95</v>
      </c>
    </row>
    <row r="11" spans="1:6" ht="30" x14ac:dyDescent="0.25">
      <c r="A11" s="4" t="s">
        <v>110</v>
      </c>
      <c r="B11" s="4" t="s">
        <v>111</v>
      </c>
      <c r="C11" s="4" t="s">
        <v>115</v>
      </c>
      <c r="D11" s="22">
        <v>40</v>
      </c>
      <c r="E11" s="23">
        <v>6.5000000000000002E-2</v>
      </c>
      <c r="F11" s="8">
        <f t="shared" si="0"/>
        <v>42.6</v>
      </c>
    </row>
    <row r="12" spans="1:6" ht="30" x14ac:dyDescent="0.25">
      <c r="A12" s="4" t="s">
        <v>110</v>
      </c>
      <c r="B12" s="4" t="s">
        <v>112</v>
      </c>
      <c r="C12" s="4" t="s">
        <v>115</v>
      </c>
      <c r="D12" s="22">
        <v>50</v>
      </c>
      <c r="E12" s="23">
        <v>6.5000000000000002E-2</v>
      </c>
      <c r="F12" s="8">
        <f t="shared" si="0"/>
        <v>53.25</v>
      </c>
    </row>
    <row r="13" spans="1:6" x14ac:dyDescent="0.25">
      <c r="A13" s="4" t="s">
        <v>107</v>
      </c>
      <c r="B13" s="4" t="s">
        <v>89</v>
      </c>
      <c r="C13" s="4" t="s">
        <v>116</v>
      </c>
      <c r="D13" s="22">
        <v>0.45</v>
      </c>
      <c r="E13" s="23">
        <v>6.5000000000000002E-2</v>
      </c>
      <c r="F13" s="8">
        <f t="shared" si="0"/>
        <v>0.47925000000000001</v>
      </c>
    </row>
    <row r="14" spans="1:6" x14ac:dyDescent="0.25">
      <c r="A14" s="4" t="s">
        <v>107</v>
      </c>
      <c r="B14" s="6" t="s">
        <v>119</v>
      </c>
      <c r="C14" s="4" t="s">
        <v>116</v>
      </c>
      <c r="D14" s="22">
        <v>0.5</v>
      </c>
      <c r="E14" s="23">
        <v>6.5000000000000002E-2</v>
      </c>
      <c r="F14" s="8">
        <f t="shared" si="0"/>
        <v>0.53249999999999997</v>
      </c>
    </row>
    <row r="15" spans="1:6" x14ac:dyDescent="0.25">
      <c r="A15" s="4" t="s">
        <v>107</v>
      </c>
      <c r="B15" s="6" t="s">
        <v>94</v>
      </c>
      <c r="C15" s="4" t="s">
        <v>116</v>
      </c>
      <c r="D15" s="22">
        <v>0.5</v>
      </c>
      <c r="E15" s="23">
        <v>6.5000000000000002E-2</v>
      </c>
      <c r="F15" s="8">
        <f t="shared" si="0"/>
        <v>0.53249999999999997</v>
      </c>
    </row>
    <row r="16" spans="1:6" x14ac:dyDescent="0.25">
      <c r="A16" s="4" t="s">
        <v>107</v>
      </c>
      <c r="B16" s="4" t="s">
        <v>123</v>
      </c>
      <c r="C16" s="4" t="s">
        <v>116</v>
      </c>
      <c r="D16" s="22">
        <v>0.5</v>
      </c>
      <c r="E16" s="23">
        <v>6.5000000000000002E-2</v>
      </c>
      <c r="F16" s="8">
        <f t="shared" si="0"/>
        <v>0.53249999999999997</v>
      </c>
    </row>
    <row r="17" spans="1:6" x14ac:dyDescent="0.25">
      <c r="A17" s="4" t="s">
        <v>107</v>
      </c>
      <c r="B17" s="4" t="s">
        <v>124</v>
      </c>
      <c r="C17" s="4" t="s">
        <v>116</v>
      </c>
      <c r="D17" s="22">
        <v>1.95</v>
      </c>
      <c r="E17" s="23">
        <v>6.5000000000000002E-2</v>
      </c>
      <c r="F17" s="8">
        <f t="shared" si="0"/>
        <v>2.0767500000000001</v>
      </c>
    </row>
    <row r="18" spans="1:6" x14ac:dyDescent="0.25">
      <c r="A18" s="4" t="s">
        <v>107</v>
      </c>
      <c r="B18" s="4" t="s">
        <v>120</v>
      </c>
      <c r="C18" s="4" t="s">
        <v>116</v>
      </c>
      <c r="D18" s="22">
        <v>1.95</v>
      </c>
      <c r="E18" s="23">
        <v>6.5000000000000002E-2</v>
      </c>
      <c r="F18" s="8">
        <f t="shared" si="0"/>
        <v>2.0767500000000001</v>
      </c>
    </row>
    <row r="19" spans="1:6" x14ac:dyDescent="0.25">
      <c r="A19" s="4" t="s">
        <v>107</v>
      </c>
      <c r="B19" s="4" t="s">
        <v>93</v>
      </c>
      <c r="C19" s="4" t="s">
        <v>116</v>
      </c>
      <c r="D19" s="22">
        <v>5</v>
      </c>
      <c r="E19" s="23">
        <v>6.5000000000000002E-2</v>
      </c>
      <c r="F19" s="8">
        <f t="shared" si="0"/>
        <v>5.3250000000000002</v>
      </c>
    </row>
    <row r="20" spans="1:6" x14ac:dyDescent="0.25">
      <c r="A20" s="4" t="s">
        <v>107</v>
      </c>
      <c r="B20" s="4" t="s">
        <v>90</v>
      </c>
      <c r="C20" s="4" t="s">
        <v>116</v>
      </c>
      <c r="D20" s="22">
        <f>[1]Raamleping!D36</f>
        <v>3</v>
      </c>
      <c r="E20" s="23">
        <v>6.5000000000000002E-2</v>
      </c>
      <c r="F20" s="8">
        <f t="shared" si="0"/>
        <v>3.1949999999999998</v>
      </c>
    </row>
    <row r="21" spans="1:6" x14ac:dyDescent="0.25">
      <c r="A21" s="4" t="s">
        <v>107</v>
      </c>
      <c r="B21" s="4" t="s">
        <v>121</v>
      </c>
      <c r="C21" s="4" t="s">
        <v>116</v>
      </c>
      <c r="D21" s="22">
        <v>2.6</v>
      </c>
      <c r="E21" s="23">
        <v>6.5000000000000002E-2</v>
      </c>
      <c r="F21" s="8">
        <f t="shared" si="0"/>
        <v>2.7690000000000001</v>
      </c>
    </row>
    <row r="22" spans="1:6" x14ac:dyDescent="0.25">
      <c r="A22" s="4" t="s">
        <v>107</v>
      </c>
      <c r="B22" s="4" t="s">
        <v>97</v>
      </c>
      <c r="C22" s="4" t="s">
        <v>116</v>
      </c>
      <c r="D22" s="22">
        <v>14</v>
      </c>
      <c r="E22" s="23">
        <v>6.5000000000000002E-2</v>
      </c>
      <c r="F22" s="8">
        <f t="shared" si="0"/>
        <v>14.91</v>
      </c>
    </row>
    <row r="23" spans="1:6" x14ac:dyDescent="0.25">
      <c r="A23" s="4" t="s">
        <v>107</v>
      </c>
      <c r="B23" s="4" t="s">
        <v>98</v>
      </c>
      <c r="C23" s="4" t="s">
        <v>116</v>
      </c>
      <c r="D23" s="22">
        <v>14</v>
      </c>
      <c r="E23" s="23">
        <v>6.5000000000000002E-2</v>
      </c>
      <c r="F23" s="8">
        <f t="shared" si="0"/>
        <v>14.91</v>
      </c>
    </row>
    <row r="24" spans="1:6" x14ac:dyDescent="0.25">
      <c r="A24" s="4" t="s">
        <v>107</v>
      </c>
      <c r="B24" s="4" t="s">
        <v>99</v>
      </c>
      <c r="C24" s="4" t="s">
        <v>116</v>
      </c>
      <c r="D24" s="22">
        <v>25</v>
      </c>
      <c r="E24" s="23">
        <v>6.5000000000000002E-2</v>
      </c>
      <c r="F24" s="8">
        <f t="shared" si="0"/>
        <v>26.625</v>
      </c>
    </row>
    <row r="25" spans="1:6" x14ac:dyDescent="0.25">
      <c r="A25" s="4" t="s">
        <v>107</v>
      </c>
      <c r="B25" s="4" t="s">
        <v>100</v>
      </c>
      <c r="C25" s="4" t="s">
        <v>116</v>
      </c>
      <c r="D25" s="22">
        <v>50</v>
      </c>
      <c r="E25" s="23">
        <v>6.5000000000000002E-2</v>
      </c>
      <c r="F25" s="8">
        <f t="shared" si="0"/>
        <v>53.25</v>
      </c>
    </row>
    <row r="26" spans="1:6" x14ac:dyDescent="0.25">
      <c r="A26" s="4" t="s">
        <v>107</v>
      </c>
      <c r="B26" s="4" t="s">
        <v>101</v>
      </c>
      <c r="C26" s="4" t="s">
        <v>116</v>
      </c>
      <c r="D26" s="22">
        <v>50</v>
      </c>
      <c r="E26" s="23">
        <v>6.5000000000000002E-2</v>
      </c>
      <c r="F26" s="8">
        <f t="shared" si="0"/>
        <v>53.25</v>
      </c>
    </row>
    <row r="27" spans="1:6" x14ac:dyDescent="0.25">
      <c r="A27" s="4" t="s">
        <v>107</v>
      </c>
      <c r="B27" s="6" t="s">
        <v>122</v>
      </c>
      <c r="C27" s="4" t="s">
        <v>116</v>
      </c>
      <c r="D27" s="22">
        <v>50</v>
      </c>
      <c r="E27" s="23">
        <v>6.5000000000000002E-2</v>
      </c>
      <c r="F27" s="8">
        <f t="shared" si="0"/>
        <v>53.25</v>
      </c>
    </row>
    <row r="28" spans="1:6" x14ac:dyDescent="0.25">
      <c r="A28" s="4" t="s">
        <v>107</v>
      </c>
      <c r="B28" s="4" t="s">
        <v>102</v>
      </c>
      <c r="C28" s="4" t="s">
        <v>116</v>
      </c>
      <c r="D28" s="22">
        <v>65</v>
      </c>
      <c r="E28" s="23">
        <v>6.5000000000000002E-2</v>
      </c>
      <c r="F28" s="8">
        <f t="shared" si="0"/>
        <v>69.224999999999994</v>
      </c>
    </row>
    <row r="29" spans="1:6" x14ac:dyDescent="0.25">
      <c r="A29" s="4" t="s">
        <v>107</v>
      </c>
      <c r="B29" s="4" t="s">
        <v>92</v>
      </c>
      <c r="C29" s="4" t="s">
        <v>116</v>
      </c>
      <c r="D29" s="22">
        <v>102</v>
      </c>
      <c r="E29" s="23">
        <v>6.5000000000000002E-2</v>
      </c>
      <c r="F29" s="8">
        <f t="shared" si="0"/>
        <v>108.63</v>
      </c>
    </row>
    <row r="30" spans="1:6" x14ac:dyDescent="0.25">
      <c r="A30" s="4" t="s">
        <v>107</v>
      </c>
      <c r="B30" s="6" t="s">
        <v>117</v>
      </c>
      <c r="C30" s="4" t="s">
        <v>116</v>
      </c>
      <c r="D30" s="22">
        <v>100</v>
      </c>
      <c r="E30" s="23">
        <v>6.5000000000000002E-2</v>
      </c>
      <c r="F30" s="8">
        <f t="shared" si="0"/>
        <v>106.5</v>
      </c>
    </row>
    <row r="31" spans="1:6" x14ac:dyDescent="0.25">
      <c r="A31" s="4" t="s">
        <v>106</v>
      </c>
      <c r="B31" s="4" t="s">
        <v>95</v>
      </c>
      <c r="C31" s="4" t="s">
        <v>115</v>
      </c>
      <c r="D31" s="22">
        <v>5</v>
      </c>
      <c r="E31" s="23">
        <v>6.5000000000000002E-2</v>
      </c>
      <c r="F31" s="8">
        <f t="shared" si="0"/>
        <v>5.3250000000000002</v>
      </c>
    </row>
    <row r="32" spans="1:6" x14ac:dyDescent="0.25">
      <c r="A32" s="4" t="s">
        <v>106</v>
      </c>
      <c r="B32" s="4" t="s">
        <v>96</v>
      </c>
      <c r="C32" s="4" t="s">
        <v>115</v>
      </c>
      <c r="D32" s="22">
        <v>10</v>
      </c>
      <c r="E32" s="23">
        <v>6.5000000000000002E-2</v>
      </c>
      <c r="F32" s="8">
        <f t="shared" si="0"/>
        <v>10.65</v>
      </c>
    </row>
    <row r="33" spans="1:6" x14ac:dyDescent="0.25">
      <c r="A33" s="4" t="s">
        <v>106</v>
      </c>
      <c r="B33" s="4" t="s">
        <v>91</v>
      </c>
      <c r="C33" s="4" t="s">
        <v>115</v>
      </c>
      <c r="D33" s="22">
        <f>[1]Raamleping!D49</f>
        <v>9.9</v>
      </c>
      <c r="E33" s="23">
        <v>6.5000000000000002E-2</v>
      </c>
      <c r="F33" s="8">
        <f t="shared" si="0"/>
        <v>10.5435</v>
      </c>
    </row>
    <row r="34" spans="1:6" x14ac:dyDescent="0.25">
      <c r="A34" s="4" t="s">
        <v>46</v>
      </c>
      <c r="B34" s="4" t="s">
        <v>19</v>
      </c>
      <c r="C34" s="4" t="s">
        <v>86</v>
      </c>
      <c r="D34" s="22">
        <v>0.5</v>
      </c>
      <c r="E34" s="23">
        <v>6.5000000000000002E-2</v>
      </c>
      <c r="F34" s="8">
        <f t="shared" si="0"/>
        <v>0.53249999999999997</v>
      </c>
    </row>
    <row r="35" spans="1:6" x14ac:dyDescent="0.25">
      <c r="A35" s="4" t="s">
        <v>47</v>
      </c>
      <c r="B35" s="13" t="s">
        <v>20</v>
      </c>
      <c r="C35" s="4" t="s">
        <v>86</v>
      </c>
      <c r="D35" s="22">
        <v>0.5</v>
      </c>
      <c r="E35" s="23">
        <v>6.5000000000000002E-2</v>
      </c>
      <c r="F35" s="8">
        <f t="shared" si="0"/>
        <v>0.53249999999999997</v>
      </c>
    </row>
    <row r="36" spans="1:6" ht="30" x14ac:dyDescent="0.25">
      <c r="A36" s="5">
        <v>100101</v>
      </c>
      <c r="B36" s="6" t="s">
        <v>79</v>
      </c>
      <c r="C36" s="4" t="s">
        <v>86</v>
      </c>
      <c r="D36" s="22">
        <v>0.08</v>
      </c>
      <c r="E36" s="23">
        <v>6.5000000000000002E-2</v>
      </c>
      <c r="F36" s="8">
        <f t="shared" si="0"/>
        <v>8.5199999999999998E-2</v>
      </c>
    </row>
    <row r="37" spans="1:6" x14ac:dyDescent="0.25">
      <c r="A37" s="4" t="s">
        <v>60</v>
      </c>
      <c r="B37" s="4" t="s">
        <v>31</v>
      </c>
      <c r="C37" s="4" t="s">
        <v>86</v>
      </c>
      <c r="D37" s="22">
        <v>0.06</v>
      </c>
      <c r="E37" s="23">
        <v>6.5000000000000002E-2</v>
      </c>
      <c r="F37" s="8">
        <f t="shared" si="0"/>
        <v>6.3899999999999998E-2</v>
      </c>
    </row>
    <row r="38" spans="1:6" x14ac:dyDescent="0.25">
      <c r="A38" s="6" t="s">
        <v>61</v>
      </c>
      <c r="B38" s="6" t="s">
        <v>32</v>
      </c>
      <c r="C38" s="4" t="s">
        <v>86</v>
      </c>
      <c r="D38" s="22">
        <v>0.06</v>
      </c>
      <c r="E38" s="23">
        <v>6.5000000000000002E-2</v>
      </c>
      <c r="F38" s="8">
        <f t="shared" si="0"/>
        <v>6.3899999999999998E-2</v>
      </c>
    </row>
    <row r="39" spans="1:6" x14ac:dyDescent="0.25">
      <c r="A39" s="6" t="s">
        <v>62</v>
      </c>
      <c r="B39" s="6" t="s">
        <v>33</v>
      </c>
      <c r="C39" s="4" t="s">
        <v>86</v>
      </c>
      <c r="D39" s="22">
        <v>0.04</v>
      </c>
      <c r="E39" s="23">
        <v>6.5000000000000002E-2</v>
      </c>
      <c r="F39" s="8">
        <f t="shared" si="0"/>
        <v>4.2599999999999999E-2</v>
      </c>
    </row>
    <row r="40" spans="1:6" x14ac:dyDescent="0.25">
      <c r="A40" s="6" t="s">
        <v>63</v>
      </c>
      <c r="B40" s="6" t="s">
        <v>34</v>
      </c>
      <c r="C40" s="4" t="s">
        <v>86</v>
      </c>
      <c r="D40" s="22">
        <v>0.2</v>
      </c>
      <c r="E40" s="23">
        <v>6.5000000000000002E-2</v>
      </c>
      <c r="F40" s="8">
        <f t="shared" si="0"/>
        <v>0.21300000000000002</v>
      </c>
    </row>
    <row r="41" spans="1:6" x14ac:dyDescent="0.25">
      <c r="A41" s="5">
        <v>150101</v>
      </c>
      <c r="B41" s="4" t="s">
        <v>80</v>
      </c>
      <c r="C41" s="4" t="s">
        <v>86</v>
      </c>
      <c r="D41" s="22">
        <v>0</v>
      </c>
      <c r="E41" s="23">
        <v>6.5000000000000002E-2</v>
      </c>
      <c r="F41" s="8">
        <f t="shared" si="0"/>
        <v>0</v>
      </c>
    </row>
    <row r="42" spans="1:6" x14ac:dyDescent="0.25">
      <c r="A42" s="7">
        <v>150102</v>
      </c>
      <c r="B42" s="6" t="s">
        <v>36</v>
      </c>
      <c r="C42" s="4" t="s">
        <v>86</v>
      </c>
      <c r="D42" s="22">
        <v>0</v>
      </c>
      <c r="E42" s="23">
        <v>6.5000000000000002E-2</v>
      </c>
      <c r="F42" s="8">
        <f t="shared" si="0"/>
        <v>0</v>
      </c>
    </row>
    <row r="43" spans="1:6" x14ac:dyDescent="0.25">
      <c r="A43" s="7">
        <v>150103</v>
      </c>
      <c r="B43" s="6" t="s">
        <v>0</v>
      </c>
      <c r="C43" s="4" t="s">
        <v>86</v>
      </c>
      <c r="D43" s="22">
        <v>0</v>
      </c>
      <c r="E43" s="23">
        <v>6.5000000000000002E-2</v>
      </c>
      <c r="F43" s="8">
        <f t="shared" si="0"/>
        <v>0</v>
      </c>
    </row>
    <row r="44" spans="1:6" x14ac:dyDescent="0.25">
      <c r="A44" s="5">
        <v>150104</v>
      </c>
      <c r="B44" s="4" t="s">
        <v>3</v>
      </c>
      <c r="C44" s="4" t="s">
        <v>86</v>
      </c>
      <c r="D44" s="22">
        <f>[1]Raamleping!D61</f>
        <v>0</v>
      </c>
      <c r="E44" s="23">
        <v>6.5000000000000002E-2</v>
      </c>
      <c r="F44" s="8">
        <f t="shared" si="0"/>
        <v>0</v>
      </c>
    </row>
    <row r="45" spans="1:6" x14ac:dyDescent="0.25">
      <c r="A45" s="5">
        <v>150106</v>
      </c>
      <c r="B45" s="4" t="s">
        <v>2</v>
      </c>
      <c r="C45" s="4" t="s">
        <v>86</v>
      </c>
      <c r="D45" s="22">
        <v>0.1</v>
      </c>
      <c r="E45" s="23">
        <v>6.5000000000000002E-2</v>
      </c>
      <c r="F45" s="8">
        <f t="shared" si="0"/>
        <v>0.10650000000000001</v>
      </c>
    </row>
    <row r="46" spans="1:6" x14ac:dyDescent="0.25">
      <c r="A46" s="4" t="s">
        <v>48</v>
      </c>
      <c r="B46" s="4" t="s">
        <v>21</v>
      </c>
      <c r="C46" s="4" t="s">
        <v>86</v>
      </c>
      <c r="D46" s="22">
        <v>0.3</v>
      </c>
      <c r="E46" s="23">
        <v>6.5000000000000002E-2</v>
      </c>
      <c r="F46" s="8">
        <f t="shared" si="0"/>
        <v>0.31950000000000001</v>
      </c>
    </row>
    <row r="47" spans="1:6" x14ac:dyDescent="0.25">
      <c r="A47" s="4" t="s">
        <v>49</v>
      </c>
      <c r="B47" s="4" t="s">
        <v>22</v>
      </c>
      <c r="C47" s="4" t="s">
        <v>86</v>
      </c>
      <c r="D47" s="22">
        <v>0.3</v>
      </c>
      <c r="E47" s="23">
        <v>6.5000000000000002E-2</v>
      </c>
      <c r="F47" s="8">
        <f t="shared" si="0"/>
        <v>0.31950000000000001</v>
      </c>
    </row>
    <row r="48" spans="1:6" ht="30" x14ac:dyDescent="0.25">
      <c r="A48" s="4" t="s">
        <v>50</v>
      </c>
      <c r="B48" s="4" t="s">
        <v>23</v>
      </c>
      <c r="C48" s="4" t="s">
        <v>86</v>
      </c>
      <c r="D48" s="22">
        <f>[1]Raamleping!D65</f>
        <v>0.6</v>
      </c>
      <c r="E48" s="23">
        <v>6.5000000000000002E-2</v>
      </c>
      <c r="F48" s="8">
        <f t="shared" si="0"/>
        <v>0.63900000000000001</v>
      </c>
    </row>
    <row r="49" spans="1:6" x14ac:dyDescent="0.25">
      <c r="A49" s="5">
        <v>150203</v>
      </c>
      <c r="B49" s="13" t="s">
        <v>65</v>
      </c>
      <c r="C49" s="4" t="s">
        <v>86</v>
      </c>
      <c r="D49" s="22">
        <v>0.12</v>
      </c>
      <c r="E49" s="23">
        <v>6.5000000000000002E-2</v>
      </c>
      <c r="F49" s="8">
        <f t="shared" si="0"/>
        <v>0.1278</v>
      </c>
    </row>
    <row r="50" spans="1:6" x14ac:dyDescent="0.25">
      <c r="A50" s="5">
        <v>16010301</v>
      </c>
      <c r="B50" s="4" t="s">
        <v>4</v>
      </c>
      <c r="C50" s="4" t="s">
        <v>86</v>
      </c>
      <c r="D50" s="22">
        <v>0</v>
      </c>
      <c r="E50" s="23">
        <v>6.5000000000000002E-2</v>
      </c>
      <c r="F50" s="8">
        <f t="shared" si="0"/>
        <v>0</v>
      </c>
    </row>
    <row r="51" spans="1:6" x14ac:dyDescent="0.25">
      <c r="A51" s="5">
        <v>16010303</v>
      </c>
      <c r="B51" s="4" t="s">
        <v>5</v>
      </c>
      <c r="C51" s="4" t="s">
        <v>86</v>
      </c>
      <c r="D51" s="22">
        <v>0</v>
      </c>
      <c r="E51" s="23">
        <v>6.5000000000000002E-2</v>
      </c>
      <c r="F51" s="8">
        <f t="shared" si="0"/>
        <v>0</v>
      </c>
    </row>
    <row r="52" spans="1:6" x14ac:dyDescent="0.25">
      <c r="A52" s="4" t="s">
        <v>51</v>
      </c>
      <c r="B52" s="4" t="s">
        <v>24</v>
      </c>
      <c r="C52" s="4" t="s">
        <v>86</v>
      </c>
      <c r="D52" s="22">
        <v>0.25</v>
      </c>
      <c r="E52" s="23">
        <v>6.5000000000000002E-2</v>
      </c>
      <c r="F52" s="8">
        <f t="shared" si="0"/>
        <v>0.26624999999999999</v>
      </c>
    </row>
    <row r="53" spans="1:6" x14ac:dyDescent="0.25">
      <c r="A53" s="4" t="s">
        <v>52</v>
      </c>
      <c r="B53" s="4" t="s">
        <v>39</v>
      </c>
      <c r="C53" s="4" t="s">
        <v>86</v>
      </c>
      <c r="D53" s="22">
        <f>[1]Raamleping!D70</f>
        <v>0.4</v>
      </c>
      <c r="E53" s="23">
        <v>6.5000000000000002E-2</v>
      </c>
      <c r="F53" s="8">
        <f t="shared" si="0"/>
        <v>0.42600000000000005</v>
      </c>
    </row>
    <row r="54" spans="1:6" ht="30" x14ac:dyDescent="0.25">
      <c r="A54" s="4" t="s">
        <v>53</v>
      </c>
      <c r="B54" s="4" t="s">
        <v>25</v>
      </c>
      <c r="C54" s="4" t="s">
        <v>86</v>
      </c>
      <c r="D54" s="22">
        <v>0.5</v>
      </c>
      <c r="E54" s="23">
        <v>6.5000000000000002E-2</v>
      </c>
      <c r="F54" s="8">
        <f t="shared" si="0"/>
        <v>0.53249999999999997</v>
      </c>
    </row>
    <row r="55" spans="1:6" x14ac:dyDescent="0.25">
      <c r="A55" s="4" t="s">
        <v>54</v>
      </c>
      <c r="B55" s="4" t="s">
        <v>26</v>
      </c>
      <c r="C55" s="4" t="s">
        <v>86</v>
      </c>
      <c r="D55" s="22">
        <v>0.5</v>
      </c>
      <c r="E55" s="23">
        <v>6.5000000000000002E-2</v>
      </c>
      <c r="F55" s="8">
        <f t="shared" si="0"/>
        <v>0.53249999999999997</v>
      </c>
    </row>
    <row r="56" spans="1:6" x14ac:dyDescent="0.25">
      <c r="A56" s="5">
        <v>160304</v>
      </c>
      <c r="B56" s="4" t="s">
        <v>66</v>
      </c>
      <c r="C56" s="4" t="s">
        <v>86</v>
      </c>
      <c r="D56" s="22">
        <f>[1]Raamleping!D73</f>
        <v>0.11</v>
      </c>
      <c r="E56" s="23">
        <v>6.5000000000000002E-2</v>
      </c>
      <c r="F56" s="8">
        <f t="shared" si="0"/>
        <v>0.11715</v>
      </c>
    </row>
    <row r="57" spans="1:6" ht="30" x14ac:dyDescent="0.25">
      <c r="A57" s="4" t="s">
        <v>67</v>
      </c>
      <c r="B57" s="4" t="s">
        <v>68</v>
      </c>
      <c r="C57" s="4" t="s">
        <v>86</v>
      </c>
      <c r="D57" s="22">
        <v>3.5</v>
      </c>
      <c r="E57" s="23">
        <v>6.5000000000000002E-2</v>
      </c>
      <c r="F57" s="8">
        <f t="shared" si="0"/>
        <v>3.7275</v>
      </c>
    </row>
    <row r="58" spans="1:6" x14ac:dyDescent="0.25">
      <c r="A58" s="4" t="s">
        <v>55</v>
      </c>
      <c r="B58" s="4" t="s">
        <v>40</v>
      </c>
      <c r="C58" s="4" t="s">
        <v>86</v>
      </c>
      <c r="D58" s="22">
        <f>[1]Raamleping!D75</f>
        <v>0</v>
      </c>
      <c r="E58" s="23">
        <v>6.5000000000000002E-2</v>
      </c>
      <c r="F58" s="8">
        <f t="shared" si="0"/>
        <v>0</v>
      </c>
    </row>
    <row r="59" spans="1:6" x14ac:dyDescent="0.25">
      <c r="A59" s="6" t="s">
        <v>64</v>
      </c>
      <c r="B59" s="6" t="s">
        <v>35</v>
      </c>
      <c r="C59" s="4" t="s">
        <v>86</v>
      </c>
      <c r="D59" s="22">
        <v>1</v>
      </c>
      <c r="E59" s="23">
        <v>6.5000000000000002E-2</v>
      </c>
      <c r="F59" s="8">
        <f t="shared" si="0"/>
        <v>1.0649999999999999</v>
      </c>
    </row>
    <row r="60" spans="1:6" ht="30" x14ac:dyDescent="0.25">
      <c r="A60" s="5">
        <v>170107</v>
      </c>
      <c r="B60" s="4" t="s">
        <v>37</v>
      </c>
      <c r="C60" s="4" t="s">
        <v>86</v>
      </c>
      <c r="D60" s="22">
        <v>0.03</v>
      </c>
      <c r="E60" s="23">
        <v>6.5000000000000002E-2</v>
      </c>
      <c r="F60" s="8">
        <f t="shared" si="0"/>
        <v>3.1949999999999999E-2</v>
      </c>
    </row>
    <row r="61" spans="1:6" x14ac:dyDescent="0.25">
      <c r="A61" s="5">
        <v>170201</v>
      </c>
      <c r="B61" s="4" t="s">
        <v>1</v>
      </c>
      <c r="C61" s="4" t="s">
        <v>86</v>
      </c>
      <c r="D61" s="22">
        <v>0.04</v>
      </c>
      <c r="E61" s="23">
        <v>6.5000000000000002E-2</v>
      </c>
      <c r="F61" s="8">
        <f t="shared" si="0"/>
        <v>4.2599999999999999E-2</v>
      </c>
    </row>
    <row r="62" spans="1:6" x14ac:dyDescent="0.25">
      <c r="A62" s="5">
        <v>170504</v>
      </c>
      <c r="B62" s="4" t="s">
        <v>6</v>
      </c>
      <c r="C62" s="4" t="s">
        <v>86</v>
      </c>
      <c r="D62" s="22">
        <v>0.03</v>
      </c>
      <c r="E62" s="23">
        <v>6.5000000000000002E-2</v>
      </c>
      <c r="F62" s="8">
        <f t="shared" si="0"/>
        <v>3.1949999999999999E-2</v>
      </c>
    </row>
    <row r="63" spans="1:6" ht="30" x14ac:dyDescent="0.25">
      <c r="A63" s="5">
        <v>170904</v>
      </c>
      <c r="B63" s="4" t="s">
        <v>7</v>
      </c>
      <c r="C63" s="4" t="s">
        <v>86</v>
      </c>
      <c r="D63" s="22">
        <f>[1]Raamleping!D80</f>
        <v>0.11</v>
      </c>
      <c r="E63" s="23">
        <v>6.5000000000000002E-2</v>
      </c>
      <c r="F63" s="8">
        <f t="shared" si="0"/>
        <v>0.11715</v>
      </c>
    </row>
    <row r="64" spans="1:6" x14ac:dyDescent="0.25">
      <c r="A64" s="4" t="s">
        <v>56</v>
      </c>
      <c r="B64" s="4" t="s">
        <v>27</v>
      </c>
      <c r="C64" s="4" t="s">
        <v>86</v>
      </c>
      <c r="D64" s="22">
        <v>1.9</v>
      </c>
      <c r="E64" s="23">
        <v>6.5000000000000002E-2</v>
      </c>
      <c r="F64" s="8">
        <f t="shared" si="0"/>
        <v>2.0234999999999999</v>
      </c>
    </row>
    <row r="65" spans="1:6" x14ac:dyDescent="0.25">
      <c r="A65" s="4" t="s">
        <v>57</v>
      </c>
      <c r="B65" s="4" t="s">
        <v>28</v>
      </c>
      <c r="C65" s="4" t="s">
        <v>86</v>
      </c>
      <c r="D65" s="22">
        <f>[1]Raamleping!D82</f>
        <v>1.5</v>
      </c>
      <c r="E65" s="23">
        <v>6.5000000000000002E-2</v>
      </c>
      <c r="F65" s="8">
        <f t="shared" si="0"/>
        <v>1.5974999999999999</v>
      </c>
    </row>
    <row r="66" spans="1:6" x14ac:dyDescent="0.25">
      <c r="A66" s="7">
        <v>190801</v>
      </c>
      <c r="B66" s="6" t="s">
        <v>38</v>
      </c>
      <c r="C66" s="4" t="s">
        <v>86</v>
      </c>
      <c r="D66" s="22">
        <v>7.0000000000000007E-2</v>
      </c>
      <c r="E66" s="23">
        <v>6.5000000000000002E-2</v>
      </c>
      <c r="F66" s="8">
        <f t="shared" si="0"/>
        <v>7.4550000000000005E-2</v>
      </c>
    </row>
    <row r="67" spans="1:6" x14ac:dyDescent="0.25">
      <c r="A67" s="7">
        <v>190805</v>
      </c>
      <c r="B67" s="6" t="s">
        <v>8</v>
      </c>
      <c r="C67" s="4" t="s">
        <v>86</v>
      </c>
      <c r="D67" s="22">
        <v>0.02</v>
      </c>
      <c r="E67" s="23">
        <v>6.5000000000000002E-2</v>
      </c>
      <c r="F67" s="8">
        <f t="shared" si="0"/>
        <v>2.1299999999999999E-2</v>
      </c>
    </row>
    <row r="68" spans="1:6" x14ac:dyDescent="0.25">
      <c r="A68" s="7">
        <v>200101</v>
      </c>
      <c r="B68" s="6" t="s">
        <v>69</v>
      </c>
      <c r="C68" s="4" t="s">
        <v>86</v>
      </c>
      <c r="D68" s="22">
        <v>0</v>
      </c>
      <c r="E68" s="23">
        <v>6.5000000000000002E-2</v>
      </c>
      <c r="F68" s="8">
        <f t="shared" si="0"/>
        <v>0</v>
      </c>
    </row>
    <row r="69" spans="1:6" x14ac:dyDescent="0.25">
      <c r="A69" s="7">
        <v>200108</v>
      </c>
      <c r="B69" s="6" t="s">
        <v>9</v>
      </c>
      <c r="C69" s="4" t="s">
        <v>86</v>
      </c>
      <c r="D69" s="22">
        <f>[1]Raamleping!D86</f>
        <v>0.06</v>
      </c>
      <c r="E69" s="23">
        <v>6.5000000000000002E-2</v>
      </c>
      <c r="F69" s="8">
        <f t="shared" si="0"/>
        <v>6.3899999999999998E-2</v>
      </c>
    </row>
    <row r="70" spans="1:6" x14ac:dyDescent="0.25">
      <c r="A70" s="7">
        <v>200110</v>
      </c>
      <c r="B70" s="6" t="s">
        <v>70</v>
      </c>
      <c r="C70" s="4" t="s">
        <v>86</v>
      </c>
      <c r="D70" s="22">
        <f>[1]Raamleping!D87</f>
        <v>0.11</v>
      </c>
      <c r="E70" s="23">
        <v>6.5000000000000002E-2</v>
      </c>
      <c r="F70" s="8">
        <f t="shared" si="0"/>
        <v>0.11715</v>
      </c>
    </row>
    <row r="71" spans="1:6" x14ac:dyDescent="0.25">
      <c r="A71" s="7">
        <v>200111</v>
      </c>
      <c r="B71" s="6" t="s">
        <v>71</v>
      </c>
      <c r="C71" s="4" t="s">
        <v>86</v>
      </c>
      <c r="D71" s="22">
        <f>[1]Raamleping!D88</f>
        <v>0.11</v>
      </c>
      <c r="E71" s="23">
        <v>6.5000000000000002E-2</v>
      </c>
      <c r="F71" s="8">
        <f t="shared" si="0"/>
        <v>0.11715</v>
      </c>
    </row>
    <row r="72" spans="1:6" x14ac:dyDescent="0.25">
      <c r="A72" s="4" t="s">
        <v>58</v>
      </c>
      <c r="B72" s="4" t="s">
        <v>29</v>
      </c>
      <c r="C72" s="4" t="s">
        <v>86</v>
      </c>
      <c r="D72" s="22">
        <f>[1]Raamleping!D89</f>
        <v>0</v>
      </c>
      <c r="E72" s="23">
        <v>6.5000000000000002E-2</v>
      </c>
      <c r="F72" s="8">
        <f t="shared" si="0"/>
        <v>0</v>
      </c>
    </row>
    <row r="73" spans="1:6" x14ac:dyDescent="0.25">
      <c r="A73" s="5" t="s">
        <v>41</v>
      </c>
      <c r="B73" s="4" t="s">
        <v>13</v>
      </c>
      <c r="C73" s="4" t="s">
        <v>86</v>
      </c>
      <c r="D73" s="22">
        <f>[1]Raamleping!D90</f>
        <v>0</v>
      </c>
      <c r="E73" s="23">
        <v>6.5000000000000002E-2</v>
      </c>
      <c r="F73" s="8">
        <f t="shared" ref="F73:F94" si="1">D73+(D73*E73)</f>
        <v>0</v>
      </c>
    </row>
    <row r="74" spans="1:6" x14ac:dyDescent="0.25">
      <c r="A74" s="7">
        <v>200125</v>
      </c>
      <c r="B74" s="6" t="s">
        <v>10</v>
      </c>
      <c r="C74" s="4" t="s">
        <v>86</v>
      </c>
      <c r="D74" s="22">
        <f>[1]Raamleping!D91</f>
        <v>0.1</v>
      </c>
      <c r="E74" s="23">
        <v>6.5000000000000002E-2</v>
      </c>
      <c r="F74" s="8">
        <f t="shared" si="1"/>
        <v>0.10650000000000001</v>
      </c>
    </row>
    <row r="75" spans="1:6" x14ac:dyDescent="0.25">
      <c r="A75" s="4" t="s">
        <v>72</v>
      </c>
      <c r="B75" s="4" t="s">
        <v>73</v>
      </c>
      <c r="C75" s="4" t="s">
        <v>86</v>
      </c>
      <c r="D75" s="22">
        <v>0.6</v>
      </c>
      <c r="E75" s="23">
        <v>6.5000000000000002E-2</v>
      </c>
      <c r="F75" s="8">
        <f t="shared" si="1"/>
        <v>0.63900000000000001</v>
      </c>
    </row>
    <row r="76" spans="1:6" ht="30" x14ac:dyDescent="0.25">
      <c r="A76" s="4" t="s">
        <v>59</v>
      </c>
      <c r="B76" s="4" t="s">
        <v>30</v>
      </c>
      <c r="C76" s="4" t="s">
        <v>86</v>
      </c>
      <c r="D76" s="22">
        <f>[1]Raamleping!D93</f>
        <v>0</v>
      </c>
      <c r="E76" s="23">
        <v>6.5000000000000002E-2</v>
      </c>
      <c r="F76" s="8">
        <f t="shared" si="1"/>
        <v>0</v>
      </c>
    </row>
    <row r="77" spans="1:6" ht="30" x14ac:dyDescent="0.25">
      <c r="A77" s="5" t="s">
        <v>74</v>
      </c>
      <c r="B77" s="4" t="s">
        <v>75</v>
      </c>
      <c r="C77" s="4" t="s">
        <v>86</v>
      </c>
      <c r="D77" s="22">
        <f>[1]Raamleping!D94</f>
        <v>0</v>
      </c>
      <c r="E77" s="23">
        <v>6.5000000000000002E-2</v>
      </c>
      <c r="F77" s="8">
        <f t="shared" si="1"/>
        <v>0</v>
      </c>
    </row>
    <row r="78" spans="1:6" ht="45" x14ac:dyDescent="0.25">
      <c r="A78" s="5" t="s">
        <v>42</v>
      </c>
      <c r="B78" s="4" t="s">
        <v>14</v>
      </c>
      <c r="C78" s="4" t="s">
        <v>86</v>
      </c>
      <c r="D78" s="22">
        <f>[1]Raamleping!D95</f>
        <v>0</v>
      </c>
      <c r="E78" s="23">
        <v>6.5000000000000002E-2</v>
      </c>
      <c r="F78" s="8">
        <f t="shared" si="1"/>
        <v>0</v>
      </c>
    </row>
    <row r="79" spans="1:6" ht="45" x14ac:dyDescent="0.25">
      <c r="A79" s="5" t="s">
        <v>43</v>
      </c>
      <c r="B79" s="4" t="s">
        <v>15</v>
      </c>
      <c r="C79" s="4" t="s">
        <v>86</v>
      </c>
      <c r="D79" s="22">
        <f>[1]Raamleping!D96</f>
        <v>0</v>
      </c>
      <c r="E79" s="23">
        <v>6.5000000000000002E-2</v>
      </c>
      <c r="F79" s="8">
        <f t="shared" si="1"/>
        <v>0</v>
      </c>
    </row>
    <row r="80" spans="1:6" ht="30" customHeight="1" x14ac:dyDescent="0.25">
      <c r="A80" s="5" t="s">
        <v>44</v>
      </c>
      <c r="B80" s="4" t="s">
        <v>16</v>
      </c>
      <c r="C80" s="4" t="s">
        <v>86</v>
      </c>
      <c r="D80" s="22">
        <f>[1]Raamleping!D97</f>
        <v>0</v>
      </c>
      <c r="E80" s="23">
        <v>6.5000000000000002E-2</v>
      </c>
      <c r="F80" s="8">
        <f t="shared" si="1"/>
        <v>0</v>
      </c>
    </row>
    <row r="81" spans="1:6" ht="45" x14ac:dyDescent="0.25">
      <c r="A81" s="5" t="s">
        <v>45</v>
      </c>
      <c r="B81" s="4" t="s">
        <v>17</v>
      </c>
      <c r="C81" s="4" t="s">
        <v>86</v>
      </c>
      <c r="D81" s="22">
        <f>[1]Raamleping!D98</f>
        <v>0</v>
      </c>
      <c r="E81" s="23">
        <v>6.5000000000000002E-2</v>
      </c>
      <c r="F81" s="8">
        <f t="shared" si="1"/>
        <v>0</v>
      </c>
    </row>
    <row r="82" spans="1:6" ht="30" customHeight="1" x14ac:dyDescent="0.25">
      <c r="A82" s="5">
        <v>20013611</v>
      </c>
      <c r="B82" s="4" t="s">
        <v>18</v>
      </c>
      <c r="C82" s="4" t="s">
        <v>86</v>
      </c>
      <c r="D82" s="22">
        <f>[1]Raamleping!D99</f>
        <v>0</v>
      </c>
      <c r="E82" s="23">
        <v>6.5000000000000002E-2</v>
      </c>
      <c r="F82" s="8">
        <f t="shared" si="1"/>
        <v>0</v>
      </c>
    </row>
    <row r="83" spans="1:6" ht="30" x14ac:dyDescent="0.25">
      <c r="A83" s="5">
        <v>20013612</v>
      </c>
      <c r="B83" s="4" t="s">
        <v>132</v>
      </c>
      <c r="C83" s="4" t="s">
        <v>86</v>
      </c>
      <c r="D83" s="22">
        <f>[1]Raamleping!D100</f>
        <v>0</v>
      </c>
      <c r="E83" s="23">
        <v>6.5000000000000002E-2</v>
      </c>
      <c r="F83" s="8">
        <f t="shared" si="1"/>
        <v>0</v>
      </c>
    </row>
    <row r="84" spans="1:6" ht="45" x14ac:dyDescent="0.25">
      <c r="A84" s="5">
        <v>20013614</v>
      </c>
      <c r="B84" s="4" t="s">
        <v>131</v>
      </c>
      <c r="C84" s="4" t="s">
        <v>86</v>
      </c>
      <c r="D84" s="22">
        <f>[1]Raamleping!D101</f>
        <v>0</v>
      </c>
      <c r="E84" s="23">
        <v>6.5000000000000002E-2</v>
      </c>
      <c r="F84" s="8">
        <f t="shared" si="1"/>
        <v>0</v>
      </c>
    </row>
    <row r="85" spans="1:6" ht="45" x14ac:dyDescent="0.25">
      <c r="A85" s="5">
        <v>20013615</v>
      </c>
      <c r="B85" s="4" t="s">
        <v>125</v>
      </c>
      <c r="C85" s="4" t="s">
        <v>86</v>
      </c>
      <c r="D85" s="22">
        <f>[1]Raamleping!D102</f>
        <v>0</v>
      </c>
      <c r="E85" s="23">
        <v>6.5000000000000002E-2</v>
      </c>
      <c r="F85" s="8">
        <f t="shared" si="1"/>
        <v>0</v>
      </c>
    </row>
    <row r="86" spans="1:6" ht="45" x14ac:dyDescent="0.25">
      <c r="A86" s="5">
        <v>20013616</v>
      </c>
      <c r="B86" s="4" t="s">
        <v>81</v>
      </c>
      <c r="C86" s="4" t="s">
        <v>86</v>
      </c>
      <c r="D86" s="22">
        <f>[1]Raamleping!D103</f>
        <v>0</v>
      </c>
      <c r="E86" s="23">
        <v>6.5000000000000002E-2</v>
      </c>
      <c r="F86" s="8">
        <f t="shared" si="1"/>
        <v>0</v>
      </c>
    </row>
    <row r="87" spans="1:6" x14ac:dyDescent="0.25">
      <c r="A87" s="7">
        <v>200139</v>
      </c>
      <c r="B87" s="6" t="s">
        <v>11</v>
      </c>
      <c r="C87" s="4" t="s">
        <v>86</v>
      </c>
      <c r="D87" s="22">
        <f>[1]Raamleping!D104</f>
        <v>7.0000000000000007E-2</v>
      </c>
      <c r="E87" s="23">
        <v>6.5000000000000002E-2</v>
      </c>
      <c r="F87" s="8">
        <f t="shared" si="1"/>
        <v>7.4550000000000005E-2</v>
      </c>
    </row>
    <row r="88" spans="1:6" x14ac:dyDescent="0.25">
      <c r="A88" s="7" t="s">
        <v>76</v>
      </c>
      <c r="B88" s="6" t="s">
        <v>28</v>
      </c>
      <c r="C88" s="4" t="s">
        <v>86</v>
      </c>
      <c r="D88" s="22">
        <f>[1]Raamleping!D105</f>
        <v>1.5</v>
      </c>
      <c r="E88" s="23">
        <v>6.5000000000000002E-2</v>
      </c>
      <c r="F88" s="8">
        <f t="shared" si="1"/>
        <v>1.5974999999999999</v>
      </c>
    </row>
    <row r="89" spans="1:6" x14ac:dyDescent="0.25">
      <c r="A89" s="7">
        <v>200199</v>
      </c>
      <c r="B89" s="6" t="s">
        <v>82</v>
      </c>
      <c r="C89" s="4" t="s">
        <v>86</v>
      </c>
      <c r="D89" s="22">
        <f>[1]Raamleping!D106</f>
        <v>0.25</v>
      </c>
      <c r="E89" s="23">
        <v>6.5000000000000002E-2</v>
      </c>
      <c r="F89" s="8">
        <f t="shared" si="1"/>
        <v>0.26624999999999999</v>
      </c>
    </row>
    <row r="90" spans="1:6" x14ac:dyDescent="0.25">
      <c r="A90" s="7">
        <v>200201</v>
      </c>
      <c r="B90" s="6" t="s">
        <v>83</v>
      </c>
      <c r="C90" s="4" t="s">
        <v>86</v>
      </c>
      <c r="D90" s="22">
        <v>7.0000000000000007E-2</v>
      </c>
      <c r="E90" s="23">
        <v>6.5000000000000002E-2</v>
      </c>
      <c r="F90" s="8">
        <f t="shared" si="1"/>
        <v>7.4550000000000005E-2</v>
      </c>
    </row>
    <row r="91" spans="1:6" x14ac:dyDescent="0.25">
      <c r="A91" s="18">
        <v>200301</v>
      </c>
      <c r="B91" s="19" t="s">
        <v>84</v>
      </c>
      <c r="C91" s="4" t="s">
        <v>86</v>
      </c>
      <c r="D91" s="22">
        <v>0.09</v>
      </c>
      <c r="E91" s="23">
        <v>6.5000000000000002E-2</v>
      </c>
      <c r="F91" s="8">
        <f t="shared" si="1"/>
        <v>9.5849999999999991E-2</v>
      </c>
    </row>
    <row r="92" spans="1:6" x14ac:dyDescent="0.25">
      <c r="A92" s="5">
        <v>200307</v>
      </c>
      <c r="B92" s="4" t="s">
        <v>12</v>
      </c>
      <c r="C92" s="4" t="s">
        <v>86</v>
      </c>
      <c r="D92" s="22">
        <v>0.11</v>
      </c>
      <c r="E92" s="23">
        <v>6.5000000000000002E-2</v>
      </c>
      <c r="F92" s="8">
        <f t="shared" si="1"/>
        <v>0.11715</v>
      </c>
    </row>
    <row r="93" spans="1:6" x14ac:dyDescent="0.25">
      <c r="A93" s="5">
        <v>200398</v>
      </c>
      <c r="B93" s="4" t="s">
        <v>77</v>
      </c>
      <c r="C93" s="4" t="s">
        <v>86</v>
      </c>
      <c r="D93" s="22">
        <v>0.09</v>
      </c>
      <c r="E93" s="23">
        <v>6.5000000000000002E-2</v>
      </c>
      <c r="F93" s="8">
        <f t="shared" si="1"/>
        <v>9.5849999999999991E-2</v>
      </c>
    </row>
    <row r="94" spans="1:6" x14ac:dyDescent="0.25">
      <c r="A94" s="5">
        <v>900004</v>
      </c>
      <c r="B94" s="4" t="s">
        <v>78</v>
      </c>
      <c r="C94" s="4" t="s">
        <v>86</v>
      </c>
      <c r="D94" s="22">
        <f>[1]Raamleping!D111</f>
        <v>0.03</v>
      </c>
      <c r="E94" s="23">
        <v>6.5000000000000002E-2</v>
      </c>
      <c r="F94" s="8">
        <f t="shared" si="1"/>
        <v>3.1949999999999999E-2</v>
      </c>
    </row>
    <row r="95" spans="1:6" x14ac:dyDescent="0.25">
      <c r="A95" s="14"/>
      <c r="B95" s="16" t="s">
        <v>133</v>
      </c>
      <c r="C95" s="17"/>
      <c r="D95" s="15">
        <f>SUM(D8:D94)</f>
        <v>908.71799999999996</v>
      </c>
      <c r="E95" s="15"/>
      <c r="F95" s="15">
        <f>SUM(F8:F94)</f>
        <v>967.78467000000069</v>
      </c>
    </row>
    <row r="96" spans="1:6" x14ac:dyDescent="0.25">
      <c r="A96" s="24" t="s">
        <v>129</v>
      </c>
      <c r="B96" s="25"/>
      <c r="C96" s="25"/>
      <c r="D96" s="25"/>
      <c r="E96" s="25"/>
      <c r="F96" s="25"/>
    </row>
    <row r="97" spans="1:6" x14ac:dyDescent="0.25">
      <c r="A97" s="26"/>
      <c r="B97" s="26"/>
      <c r="C97" s="26"/>
      <c r="D97" s="26"/>
      <c r="E97" s="26"/>
      <c r="F97" s="26"/>
    </row>
    <row r="98" spans="1:6" x14ac:dyDescent="0.25">
      <c r="A98" t="s">
        <v>138</v>
      </c>
      <c r="D98" s="1"/>
      <c r="E98" s="1"/>
    </row>
    <row r="99" spans="1:6" x14ac:dyDescent="0.25">
      <c r="A99" s="26" t="s">
        <v>128</v>
      </c>
      <c r="B99" s="26"/>
      <c r="C99" s="26"/>
      <c r="D99" s="26"/>
      <c r="E99" s="26"/>
      <c r="F99" s="26"/>
    </row>
    <row r="100" spans="1:6" x14ac:dyDescent="0.25">
      <c r="A100" s="26"/>
      <c r="B100" s="26"/>
      <c r="C100" s="26"/>
      <c r="D100" s="26"/>
      <c r="E100" s="26"/>
      <c r="F100" s="26"/>
    </row>
    <row r="101" spans="1:6" x14ac:dyDescent="0.25">
      <c r="A101" t="s">
        <v>134</v>
      </c>
      <c r="B101"/>
      <c r="C101"/>
      <c r="D101" s="12"/>
      <c r="E101" s="12"/>
    </row>
    <row r="102" spans="1:6" x14ac:dyDescent="0.25">
      <c r="A102" t="s">
        <v>118</v>
      </c>
    </row>
    <row r="103" spans="1:6" x14ac:dyDescent="0.25">
      <c r="A103" s="20" t="s">
        <v>126</v>
      </c>
    </row>
    <row r="104" spans="1:6" x14ac:dyDescent="0.25">
      <c r="A104" s="20" t="s">
        <v>135</v>
      </c>
    </row>
  </sheetData>
  <mergeCells count="2">
    <mergeCell ref="A96:F97"/>
    <mergeCell ref="A99:F100"/>
  </mergeCells>
  <pageMargins left="0.51181102362204722" right="0.51181102362204722" top="0.55118110236220474" bottom="0.55118110236220474" header="0.31496062992125984" footer="0.31496062992125984"/>
  <pageSetup paperSize="9" orientation="landscape" r:id="rId1"/>
  <headerFooter>
    <oddFooter>&amp;C&amp;9&amp;P/&amp;N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TaxCatchAll xmlns="d5573a5d-10e4-4724-a6b0-f07fd5e60675"/>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06AB6ED38FDA594AA12C57D59BAAD0F5" ma:contentTypeVersion="3" ma:contentTypeDescription="Loo uus dokument" ma:contentTypeScope="" ma:versionID="b4873e353f968d23f561691d073892c0">
  <xsd:schema xmlns:xsd="http://www.w3.org/2001/XMLSchema" xmlns:xs="http://www.w3.org/2001/XMLSchema" xmlns:p="http://schemas.microsoft.com/office/2006/metadata/properties" xmlns:ns2="d5573a5d-10e4-4724-a6b0-f07fd5e60675" xmlns:ns3="http://schemas.microsoft.com/sharepoint/v4" xmlns:ns4="dc4eddb5-893d-46fb-9a13-cb0b8602c7d4" targetNamespace="http://schemas.microsoft.com/office/2006/metadata/properties" ma:root="true" ma:fieldsID="0a8e7cd9aea8d4fb488a7f8b489dcd37" ns2:_="" ns3:_="" ns4:_="">
    <xsd:import namespace="d5573a5d-10e4-4724-a6b0-f07fd5e60675"/>
    <xsd:import namespace="http://schemas.microsoft.com/sharepoint/v4"/>
    <xsd:import namespace="dc4eddb5-893d-46fb-9a13-cb0b8602c7d4"/>
    <xsd:element name="properties">
      <xsd:complexType>
        <xsd:sequence>
          <xsd:element name="documentManagement">
            <xsd:complexType>
              <xsd:all>
                <xsd:element ref="ns2:TaxCatchAll" minOccurs="0"/>
                <xsd:element ref="ns2:TaxCatchAllLabel" minOccurs="0"/>
                <xsd:element ref="ns3:IconOverlay"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573a5d-10e4-4724-a6b0-f07fd5e60675"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923ae21d-6ebb-4e9c-883a-708c49322b98}" ma:internalName="TaxCatchAll" ma:showField="CatchAllData" ma:web="d5573a5d-10e4-4724-a6b0-f07fd5e60675">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923ae21d-6ebb-4e9c-883a-708c49322b98}" ma:internalName="TaxCatchAllLabel" ma:readOnly="true" ma:showField="CatchAllDataLabel" ma:web="d5573a5d-10e4-4724-a6b0-f07fd5e6067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eddb5-893d-46fb-9a13-cb0b8602c7d4" elementFormDefault="qualified">
    <xsd:import namespace="http://schemas.microsoft.com/office/2006/documentManagement/types"/>
    <xsd:import namespace="http://schemas.microsoft.com/office/infopath/2007/PartnerControls"/>
    <xsd:element name="SharedWithUsers" ma:index="11"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Ühiskasutusse andmise üksikasjad"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3F47311-573E-493D-9934-393BF6B1C1B2}">
  <ds:schemaRefs>
    <ds:schemaRef ds:uri="http://schemas.microsoft.com/sharepoint/v3/contenttype/forms"/>
  </ds:schemaRefs>
</ds:datastoreItem>
</file>

<file path=customXml/itemProps2.xml><?xml version="1.0" encoding="utf-8"?>
<ds:datastoreItem xmlns:ds="http://schemas.openxmlformats.org/officeDocument/2006/customXml" ds:itemID="{5E8C2528-5DEB-4B33-9E49-6A0F87E24717}">
  <ds:schemaRefs>
    <ds:schemaRef ds:uri="http://schemas.microsoft.com/office/2006/documentManagement/types"/>
    <ds:schemaRef ds:uri="http://purl.org/dc/dcmitype/"/>
    <ds:schemaRef ds:uri="http://purl.org/dc/elements/1.1/"/>
    <ds:schemaRef ds:uri="http://schemas.microsoft.com/office/2006/metadata/properties"/>
    <ds:schemaRef ds:uri="http://schemas.microsoft.com/sharepoint/v4"/>
    <ds:schemaRef ds:uri="http://schemas.openxmlformats.org/package/2006/metadata/core-properties"/>
    <ds:schemaRef ds:uri="dc4eddb5-893d-46fb-9a13-cb0b8602c7d4"/>
    <ds:schemaRef ds:uri="http://purl.org/dc/terms/"/>
    <ds:schemaRef ds:uri="http://schemas.microsoft.com/office/infopath/2007/PartnerControls"/>
    <ds:schemaRef ds:uri="d5573a5d-10e4-4724-a6b0-f07fd5e60675"/>
    <ds:schemaRef ds:uri="http://www.w3.org/XML/1998/namespace"/>
  </ds:schemaRefs>
</ds:datastoreItem>
</file>

<file path=customXml/itemProps3.xml><?xml version="1.0" encoding="utf-8"?>
<ds:datastoreItem xmlns:ds="http://schemas.openxmlformats.org/officeDocument/2006/customXml" ds:itemID="{3C627C81-A5E7-4E32-A316-A069A4B744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573a5d-10e4-4724-a6b0-f07fd5e60675"/>
    <ds:schemaRef ds:uri="http://schemas.microsoft.com/sharepoint/v4"/>
    <ds:schemaRef ds:uri="dc4eddb5-893d-46fb-9a13-cb0b8602c7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MIL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Anu Arukaev</dc:creator>
  <cp:lastModifiedBy>Jana Saar</cp:lastModifiedBy>
  <dcterms:created xsi:type="dcterms:W3CDTF">2023-02-27T13:26:22Z</dcterms:created>
  <dcterms:modified xsi:type="dcterms:W3CDTF">2025-12-22T12:23:06Z</dcterms:modified>
  <dc:title>20251218_A_RKIK_HL_2-2_23_511-2_muudatus 1_Lisa_4_Teenuste_hinnakiri_Põlvamaa</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0x01010006AB6ED38FDA594AA12C57D59BAAD0F5</vt:lpwstr>
  </property>
</Properties>
</file>